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18792" windowHeight="116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<sst xmlns="http://schemas.openxmlformats.org/spreadsheetml/2006/main" count="151" uniqueCount="50">
  <si>
    <t>№ п/п</t>
  </si>
  <si>
    <t>Наименование муниципальной программы (подпрограммы)</t>
  </si>
  <si>
    <t>всего</t>
  </si>
  <si>
    <t>фб</t>
  </si>
  <si>
    <t>об</t>
  </si>
  <si>
    <t>мб</t>
  </si>
  <si>
    <t>1.2.</t>
  </si>
  <si>
    <t>6.2.</t>
  </si>
  <si>
    <t>Итого</t>
  </si>
  <si>
    <t>Подпрограмма 2. «Обеспечение безопасности дорожного движения» МО «Важинское городское поселение» на 2015-2017 годы»</t>
  </si>
  <si>
    <t xml:space="preserve">Подпрограмма 3 "Переселение граждан из аварийного муниципального жилищного фонда на территории муниципального образования  «Важинское городское поселение Подпорожского муниципального  района Ленинградской области» </t>
  </si>
  <si>
    <t>Развитие части   территории  МО «Важинское городское  поселение» на 2018-2020 годы</t>
  </si>
  <si>
    <t>Управление муниципальной собственностью и земельными ресурсами МО «Важинское городское поселение» на 2018-2020 годы</t>
  </si>
  <si>
    <t>Безопасность Важинского городского поселения на 2018-2020 годы</t>
  </si>
  <si>
    <t xml:space="preserve">Подпрограмма  «Благоустройство сельских населенных пунктов Важинского городского поселения»  </t>
  </si>
  <si>
    <t>Подпрограмма «Развитие частей территории поселка Важины»</t>
  </si>
  <si>
    <t xml:space="preserve">Подпрограмма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«Важинское городское поселение» на 2018-2020 годы»  </t>
  </si>
  <si>
    <t>Развитие автомобильных дорог  МО Важинское городское поселение»  на 2018 -2020 годы</t>
  </si>
  <si>
    <t>Подпрограмма «Обеспечение  безопасности дорожного движения МО Важинское городское поселение" на 2018-2020 годы»</t>
  </si>
  <si>
    <t>Муниципальная программа «Содействие развитию малого и среднего предпринимательства на территории МО «Важинское городское поселение» на 2018-2020 годы»</t>
  </si>
  <si>
    <t>Муниципальная программа «Обеспечение устойчивого функционирования и развития коммунальной инфраструктуры, повышение энергоэффективности и благоустройство территории Важинского городского поселения на 2018-2020 годы»</t>
  </si>
  <si>
    <t xml:space="preserve">Подпрограмма «Развитие коммунальной и инженерной инфраструктуры Важинского городского поселения на 2018-2020 годы и предупреждение ситуаций, связанных с нарушением функционирования объектов ЖКХ» </t>
  </si>
  <si>
    <t xml:space="preserve">Подпрограмма «Благоустройство территории Важинского городского поселения на 2018-2020 годы» </t>
  </si>
  <si>
    <t>Муниципальная программа «Развитие молодежной политики, физической культуры и спорта на территории МО «Важинское городское поселение» на 2018-2020 годы»</t>
  </si>
  <si>
    <t>Подпрограмма «Развитие молодежной политики на территории МО «Важинское городское поселение» на 2018-2020 годы»</t>
  </si>
  <si>
    <t xml:space="preserve">Подпрограмма «Развитие физической культуры и спорта на территории МО «Важинское городское поселение» на 2018-2020 годы» </t>
  </si>
  <si>
    <t>Муниципальная программа «Культура в Важинском городском поселении на 2018-2020 годы»</t>
  </si>
  <si>
    <t xml:space="preserve">Подпрограмма «Сохранение и развитие культурного наследия и культурного потенциала населения Важинского городского поселения на 2018-2020 годы» </t>
  </si>
  <si>
    <t xml:space="preserve">Подпрограмма «Развитие библиотечного обслуживания в Важинском городском поселении на 2018-2020 годы» </t>
  </si>
  <si>
    <t>Муниципальная программа «Обеспечение качественным жильем граждан и улучшение жилищных условий на территории Важинского городского поселения на 2017-2019 годы»</t>
  </si>
  <si>
    <t>Подпрограмма «Улучшение жилищных условий молодых граждан и молодых семей МО «Важинское городское поселения» на 2017 – 2019 годы»</t>
  </si>
  <si>
    <t>Подпрограмма «Поддержка граждан, нуждающихся в улучшении жилищных условий, на основе принципов ипотечного кредитования в МО «Важинское городское поселение» на 2017 – 2019 годы»</t>
  </si>
  <si>
    <t>Подпрограмма «Снос расселенных аварийных многоквартирных домов»</t>
  </si>
  <si>
    <t>Программа «Формирование комфортной городской среды на территории МО «Важинское городское поселение» на 2018-2022 годы»</t>
  </si>
  <si>
    <t>План финансирования на 2018 год</t>
  </si>
  <si>
    <t>1.1</t>
  </si>
  <si>
    <t>1.2</t>
  </si>
  <si>
    <t>Фактическое финансирование в  2018 году</t>
  </si>
  <si>
    <t>% финансирования в 2018 года</t>
  </si>
  <si>
    <t>4.1</t>
  </si>
  <si>
    <t>4.2</t>
  </si>
  <si>
    <t>6.1</t>
  </si>
  <si>
    <t>6.2</t>
  </si>
  <si>
    <t>7.1</t>
  </si>
  <si>
    <t>7.2</t>
  </si>
  <si>
    <t>8.1</t>
  </si>
  <si>
    <t>8.2</t>
  </si>
  <si>
    <t>9.1</t>
  </si>
  <si>
    <t>9.2</t>
  </si>
  <si>
    <t>Оперативный отчет о реализации муниципальных программ
МО "Важинское городское поселение" в 2018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</si>
</sst>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39">
      <selection activeCell="E111" sqref="E111"/>
    </sheetView>
  </sheetViews>
  <sheetFormatPr defaultColWidth="9.140625" defaultRowHeight="15"/>
  <cols>
    <col min="1" max="1" width="9.140625" style="1" customWidth="1"/>
    <col min="2" max="2" width="40.140625" style="1" customWidth="1"/>
    <col min="3" max="3" width="8.00390625" style="1" customWidth="1"/>
    <col min="4" max="4" width="17.28125" style="8" customWidth="1"/>
    <col min="5" max="5" width="17.8515625" style="8" customWidth="1"/>
    <col min="6" max="6" width="17.57421875" style="8" customWidth="1"/>
    <col min="7" max="16384" width="9.140625" style="1" customWidth="1"/>
  </cols>
  <sheetData>
    <row r="1" spans="1:6" ht="44.25" customHeight="1">
      <c r="A1" s="9" t="s">
        <v>49</v>
      </c>
      <c r="B1" s="9"/>
      <c r="C1" s="9"/>
      <c r="D1" s="9"/>
      <c r="E1" s="9"/>
      <c r="F1" s="9"/>
    </row>
    <row r="3" spans="1:6" ht="46.5">
      <c r="A3" s="2" t="s">
        <v>0</v>
      </c>
      <c r="B3" s="2" t="s">
        <v>1</v>
      </c>
      <c r="C3" s="2"/>
      <c r="D3" s="2" t="s">
        <v>34</v>
      </c>
      <c r="E3" s="2" t="s">
        <v>37</v>
      </c>
      <c r="F3" s="2" t="s">
        <v>38</v>
      </c>
    </row>
    <row r="4" spans="1:6" ht="25.5" customHeight="1">
      <c r="A4" s="10">
        <v>1</v>
      </c>
      <c r="B4" s="13" t="s">
        <v>11</v>
      </c>
      <c r="C4" s="3" t="s">
        <v>2</v>
      </c>
      <c r="D4" s="4">
        <v>3807.3</v>
      </c>
      <c r="E4" s="4">
        <f>SUM(E5:E7)</f>
        <v>3797.2999999999997</v>
      </c>
      <c r="F4" s="4">
        <f>E4/D4*100</f>
        <v>99.73734667612217</v>
      </c>
    </row>
    <row r="5" spans="1:6" ht="15">
      <c r="A5" s="11"/>
      <c r="B5" s="14"/>
      <c r="C5" s="3" t="s">
        <v>3</v>
      </c>
      <c r="D5" s="4"/>
      <c r="E5" s="4"/>
      <c r="F5" s="4"/>
    </row>
    <row r="6" spans="1:6" ht="15">
      <c r="A6" s="11"/>
      <c r="B6" s="14"/>
      <c r="C6" s="3" t="s">
        <v>4</v>
      </c>
      <c r="D6" s="4">
        <v>3564</v>
      </c>
      <c r="E6" s="4">
        <v>3554.7</v>
      </c>
      <c r="F6" s="4">
        <f>E6/D6*100</f>
        <v>99.73905723905723</v>
      </c>
    </row>
    <row r="7" spans="1:6" ht="15">
      <c r="A7" s="12"/>
      <c r="B7" s="15"/>
      <c r="C7" s="3" t="s">
        <v>5</v>
      </c>
      <c r="D7" s="4">
        <v>243.3</v>
      </c>
      <c r="E7" s="4">
        <v>242.6</v>
      </c>
      <c r="F7" s="4">
        <f>E7/D7*100</f>
        <v>99.71228935470612</v>
      </c>
    </row>
    <row r="8" spans="1:6" ht="26.25" customHeight="1">
      <c r="A8" s="16" t="s">
        <v>35</v>
      </c>
      <c r="B8" s="19" t="s">
        <v>14</v>
      </c>
      <c r="C8" s="2" t="s">
        <v>2</v>
      </c>
      <c r="D8" s="5">
        <f>SUM(D9:D11)</f>
        <v>2625</v>
      </c>
      <c r="E8" s="5">
        <f>SUM(E9:E11)</f>
        <v>2620</v>
      </c>
      <c r="F8" s="5">
        <f>E8/D8*100</f>
        <v>99.80952380952381</v>
      </c>
    </row>
    <row r="9" spans="1:6" ht="15">
      <c r="A9" s="17"/>
      <c r="B9" s="20"/>
      <c r="C9" s="2" t="s">
        <v>3</v>
      </c>
      <c r="D9" s="5">
        <v>0</v>
      </c>
      <c r="E9" s="5">
        <v>0</v>
      </c>
      <c r="F9" s="5">
        <v>0</v>
      </c>
    </row>
    <row r="10" spans="1:6" ht="15">
      <c r="A10" s="17"/>
      <c r="B10" s="20"/>
      <c r="C10" s="2" t="s">
        <v>4</v>
      </c>
      <c r="D10" s="5">
        <v>2500</v>
      </c>
      <c r="E10" s="5">
        <v>2495.24</v>
      </c>
      <c r="F10" s="5">
        <f>E10/D10*100</f>
        <v>99.80959999999999</v>
      </c>
    </row>
    <row r="11" spans="1:6" ht="15">
      <c r="A11" s="18"/>
      <c r="B11" s="21"/>
      <c r="C11" s="2" t="s">
        <v>5</v>
      </c>
      <c r="D11" s="5">
        <v>125</v>
      </c>
      <c r="E11" s="5">
        <v>124.76</v>
      </c>
      <c r="F11" s="5">
        <f>E11/D11*100</f>
        <v>99.808</v>
      </c>
    </row>
    <row r="12" spans="1:6" ht="26.25" customHeight="1">
      <c r="A12" s="23" t="s">
        <v>36</v>
      </c>
      <c r="B12" s="19" t="s">
        <v>15</v>
      </c>
      <c r="C12" s="2" t="s">
        <v>2</v>
      </c>
      <c r="D12" s="5">
        <f>SUM(D13:D15)</f>
        <v>1182.3</v>
      </c>
      <c r="E12" s="5">
        <f>SUM(E13:E15)</f>
        <v>1177.294</v>
      </c>
      <c r="F12" s="5">
        <f>E12/D12*100</f>
        <v>99.57658800642815</v>
      </c>
    </row>
    <row r="13" spans="1:6" ht="15">
      <c r="A13" s="17"/>
      <c r="B13" s="20"/>
      <c r="C13" s="2" t="s">
        <v>3</v>
      </c>
      <c r="D13" s="5">
        <v>0</v>
      </c>
      <c r="E13" s="5">
        <v>0</v>
      </c>
      <c r="F13" s="5">
        <v>0</v>
      </c>
    </row>
    <row r="14" spans="1:6" ht="15">
      <c r="A14" s="17"/>
      <c r="B14" s="20"/>
      <c r="C14" s="2" t="s">
        <v>4</v>
      </c>
      <c r="D14" s="5">
        <v>1064</v>
      </c>
      <c r="E14" s="5">
        <v>1059.496</v>
      </c>
      <c r="F14" s="5">
        <f>E14/D14*100</f>
        <v>99.57669172932331</v>
      </c>
    </row>
    <row r="15" spans="1:6" ht="15">
      <c r="A15" s="18"/>
      <c r="B15" s="21"/>
      <c r="C15" s="2" t="s">
        <v>5</v>
      </c>
      <c r="D15" s="5">
        <v>118.3</v>
      </c>
      <c r="E15" s="5">
        <v>117.798</v>
      </c>
      <c r="F15" s="5">
        <f>E15/D15*100</f>
        <v>99.57565511411666</v>
      </c>
    </row>
    <row r="16" spans="1:6" ht="27.75" customHeight="1">
      <c r="A16" s="10">
        <v>2</v>
      </c>
      <c r="B16" s="13" t="s">
        <v>12</v>
      </c>
      <c r="C16" s="3" t="s">
        <v>2</v>
      </c>
      <c r="D16" s="4">
        <f>SUM(D17:D19)</f>
        <v>402.2</v>
      </c>
      <c r="E16" s="4">
        <f>SUM(E17:E19)</f>
        <v>291.765</v>
      </c>
      <c r="F16" s="4">
        <f>E16/D16*100</f>
        <v>72.54226752859275</v>
      </c>
    </row>
    <row r="17" spans="1:6" s="32" customFormat="1" ht="15">
      <c r="A17" s="11"/>
      <c r="B17" s="14"/>
      <c r="C17" s="30" t="s">
        <v>3</v>
      </c>
      <c r="D17" s="31">
        <v>0</v>
      </c>
      <c r="E17" s="31">
        <v>0</v>
      </c>
      <c r="F17" s="31">
        <v>0</v>
      </c>
    </row>
    <row r="18" spans="1:6" s="32" customFormat="1" ht="15">
      <c r="A18" s="11"/>
      <c r="B18" s="14"/>
      <c r="C18" s="30" t="s">
        <v>4</v>
      </c>
      <c r="D18" s="31">
        <v>0</v>
      </c>
      <c r="E18" s="31">
        <v>0</v>
      </c>
      <c r="F18" s="31">
        <v>0</v>
      </c>
    </row>
    <row r="19" spans="1:6" s="32" customFormat="1" ht="15">
      <c r="A19" s="12"/>
      <c r="B19" s="15"/>
      <c r="C19" s="30" t="s">
        <v>5</v>
      </c>
      <c r="D19" s="31">
        <v>402.2</v>
      </c>
      <c r="E19" s="31">
        <v>291.765</v>
      </c>
      <c r="F19" s="31">
        <f>E19/D19*100</f>
        <v>72.54226752859275</v>
      </c>
    </row>
    <row r="20" spans="1:6" s="32" customFormat="1" ht="33" customHeight="1">
      <c r="A20" s="33">
        <v>3</v>
      </c>
      <c r="B20" s="34" t="s">
        <v>13</v>
      </c>
      <c r="C20" s="30" t="s">
        <v>2</v>
      </c>
      <c r="D20" s="31">
        <f>SUM(D21:D23)</f>
        <v>50</v>
      </c>
      <c r="E20" s="31">
        <f>SUM(E21:E23)</f>
        <v>40.532</v>
      </c>
      <c r="F20" s="31">
        <f>SUM(F21:F23)</f>
        <v>81.064</v>
      </c>
    </row>
    <row r="21" spans="1:6" s="32" customFormat="1" ht="15">
      <c r="A21" s="35"/>
      <c r="B21" s="36"/>
      <c r="C21" s="30" t="s">
        <v>3</v>
      </c>
      <c r="D21" s="31">
        <v>0</v>
      </c>
      <c r="E21" s="31">
        <v>0</v>
      </c>
      <c r="F21" s="31">
        <v>0</v>
      </c>
    </row>
    <row r="22" spans="1:6" s="32" customFormat="1" ht="15">
      <c r="A22" s="35"/>
      <c r="B22" s="36"/>
      <c r="C22" s="30" t="s">
        <v>4</v>
      </c>
      <c r="D22" s="31">
        <v>0</v>
      </c>
      <c r="E22" s="31">
        <v>0</v>
      </c>
      <c r="F22" s="31">
        <v>0</v>
      </c>
    </row>
    <row r="23" spans="1:6" s="32" customFormat="1" ht="15">
      <c r="A23" s="37"/>
      <c r="B23" s="38"/>
      <c r="C23" s="30" t="s">
        <v>5</v>
      </c>
      <c r="D23" s="31">
        <v>50</v>
      </c>
      <c r="E23" s="31">
        <v>40.532</v>
      </c>
      <c r="F23" s="31">
        <f>E23/D23*100</f>
        <v>81.064</v>
      </c>
    </row>
    <row r="24" spans="1:6" ht="26.25" customHeight="1">
      <c r="A24" s="10">
        <v>4</v>
      </c>
      <c r="B24" s="13" t="s">
        <v>17</v>
      </c>
      <c r="C24" s="3" t="s">
        <v>2</v>
      </c>
      <c r="D24" s="4">
        <f>SUM(D25:D27)</f>
        <v>2554.2</v>
      </c>
      <c r="E24" s="4">
        <f>SUM(E25:E27)</f>
        <v>2337.124</v>
      </c>
      <c r="F24" s="4">
        <f>E24/D24*100</f>
        <v>91.50121368726019</v>
      </c>
    </row>
    <row r="25" spans="1:6" ht="19.5" customHeight="1">
      <c r="A25" s="11"/>
      <c r="B25" s="14"/>
      <c r="C25" s="3" t="s">
        <v>3</v>
      </c>
      <c r="D25" s="4">
        <f>SUM(D29+D33)</f>
        <v>0</v>
      </c>
      <c r="E25" s="4">
        <f>SUM(E29+E33)</f>
        <v>0</v>
      </c>
      <c r="F25" s="4">
        <v>0</v>
      </c>
    </row>
    <row r="26" spans="1:6" ht="19.5" customHeight="1">
      <c r="A26" s="11"/>
      <c r="B26" s="14"/>
      <c r="C26" s="3" t="s">
        <v>4</v>
      </c>
      <c r="D26" s="4">
        <f>SUM(D30+D34)</f>
        <v>650</v>
      </c>
      <c r="E26" s="4">
        <f>SUM(E30+E34)</f>
        <v>650</v>
      </c>
      <c r="F26" s="4">
        <f>E26/D26*100</f>
        <v>100</v>
      </c>
    </row>
    <row r="27" spans="1:6" ht="19.5" customHeight="1">
      <c r="A27" s="12"/>
      <c r="B27" s="15"/>
      <c r="C27" s="3" t="s">
        <v>5</v>
      </c>
      <c r="D27" s="4">
        <f>SUM(D31+D39+D35)</f>
        <v>1904.2</v>
      </c>
      <c r="E27" s="4">
        <f>SUM(E31+E39+E35)</f>
        <v>1687.124</v>
      </c>
      <c r="F27" s="4">
        <f>E27/D27*100</f>
        <v>88.6001470433778</v>
      </c>
    </row>
    <row r="28" spans="1:6" ht="33" customHeight="1">
      <c r="A28" s="16" t="s">
        <v>39</v>
      </c>
      <c r="B28" s="19" t="s">
        <v>16</v>
      </c>
      <c r="C28" s="2" t="s">
        <v>2</v>
      </c>
      <c r="D28" s="5">
        <f>SUM(D29:D31)</f>
        <v>1919.2</v>
      </c>
      <c r="E28" s="5">
        <f>SUM(E29:E31)</f>
        <v>1702.125</v>
      </c>
      <c r="F28" s="4">
        <f>E28/D28*100</f>
        <v>88.68929762401</v>
      </c>
    </row>
    <row r="29" spans="1:6" ht="24.75" customHeight="1">
      <c r="A29" s="17"/>
      <c r="B29" s="20"/>
      <c r="C29" s="2" t="s">
        <v>3</v>
      </c>
      <c r="D29" s="5">
        <v>0</v>
      </c>
      <c r="E29" s="5">
        <v>0</v>
      </c>
      <c r="F29" s="5">
        <v>0</v>
      </c>
    </row>
    <row r="30" spans="1:6" ht="24.75" customHeight="1">
      <c r="A30" s="17"/>
      <c r="B30" s="20"/>
      <c r="C30" s="2" t="s">
        <v>4</v>
      </c>
      <c r="D30" s="5">
        <v>650</v>
      </c>
      <c r="E30" s="5">
        <v>650</v>
      </c>
      <c r="F30" s="5">
        <f>E30/D30*100</f>
        <v>100</v>
      </c>
    </row>
    <row r="31" spans="1:6" ht="45.75" customHeight="1">
      <c r="A31" s="18"/>
      <c r="B31" s="21"/>
      <c r="C31" s="2" t="s">
        <v>5</v>
      </c>
      <c r="D31" s="5">
        <v>1269.2</v>
      </c>
      <c r="E31" s="5">
        <v>1052.125</v>
      </c>
      <c r="F31" s="5">
        <f>E31/D31*100</f>
        <v>82.89670658682634</v>
      </c>
    </row>
    <row r="32" spans="1:6" ht="30.75" customHeight="1" hidden="1">
      <c r="A32" s="24" t="s">
        <v>6</v>
      </c>
      <c r="B32" s="19" t="s">
        <v>9</v>
      </c>
      <c r="C32" s="2" t="s">
        <v>2</v>
      </c>
      <c r="D32" s="5">
        <f>SUM(D33:D35)</f>
        <v>0</v>
      </c>
      <c r="E32" s="5">
        <f>SUM(E33:E35)</f>
        <v>0</v>
      </c>
      <c r="F32" s="5" t="e">
        <f>E32/D32*100</f>
        <v>#DIV/0!</v>
      </c>
    </row>
    <row r="33" spans="1:6" ht="15" hidden="1">
      <c r="A33" s="17"/>
      <c r="B33" s="20"/>
      <c r="C33" s="2" t="s">
        <v>3</v>
      </c>
      <c r="D33" s="5"/>
      <c r="E33" s="5"/>
      <c r="F33" s="5"/>
    </row>
    <row r="34" spans="1:6" ht="15" hidden="1">
      <c r="A34" s="17"/>
      <c r="B34" s="20"/>
      <c r="C34" s="2" t="s">
        <v>4</v>
      </c>
      <c r="D34" s="5"/>
      <c r="E34" s="5"/>
      <c r="F34" s="5"/>
    </row>
    <row r="35" spans="1:6" ht="15" hidden="1">
      <c r="A35" s="18"/>
      <c r="B35" s="21"/>
      <c r="C35" s="2" t="s">
        <v>5</v>
      </c>
      <c r="D35" s="5">
        <v>0</v>
      </c>
      <c r="E35" s="5">
        <v>0</v>
      </c>
      <c r="F35" s="5" t="e">
        <f>E35/D35*100</f>
        <v>#DIV/0!</v>
      </c>
    </row>
    <row r="36" spans="1:6" ht="33" customHeight="1">
      <c r="A36" s="23" t="s">
        <v>40</v>
      </c>
      <c r="B36" s="19" t="s">
        <v>18</v>
      </c>
      <c r="C36" s="2" t="s">
        <v>2</v>
      </c>
      <c r="D36" s="5">
        <f>SUM(D37:D39)</f>
        <v>635</v>
      </c>
      <c r="E36" s="5">
        <f>SUM(E37:E39)</f>
        <v>634.999</v>
      </c>
      <c r="F36" s="4">
        <f>E36/D36*100</f>
        <v>99.99984251968505</v>
      </c>
    </row>
    <row r="37" spans="1:6" ht="24.75" customHeight="1">
      <c r="A37" s="17"/>
      <c r="B37" s="20"/>
      <c r="C37" s="2" t="s">
        <v>3</v>
      </c>
      <c r="D37" s="5">
        <v>0</v>
      </c>
      <c r="E37" s="5">
        <v>0</v>
      </c>
      <c r="F37" s="5">
        <v>0</v>
      </c>
    </row>
    <row r="38" spans="1:6" ht="24.75" customHeight="1">
      <c r="A38" s="17"/>
      <c r="B38" s="20"/>
      <c r="C38" s="2" t="s">
        <v>4</v>
      </c>
      <c r="D38" s="5">
        <v>0</v>
      </c>
      <c r="E38" s="5">
        <v>0</v>
      </c>
      <c r="F38" s="5">
        <v>0</v>
      </c>
    </row>
    <row r="39" spans="1:6" ht="45.75" customHeight="1">
      <c r="A39" s="18"/>
      <c r="B39" s="21"/>
      <c r="C39" s="2" t="s">
        <v>5</v>
      </c>
      <c r="D39" s="5">
        <v>635</v>
      </c>
      <c r="E39" s="5">
        <v>634.999</v>
      </c>
      <c r="F39" s="5">
        <f>E39/D39*100</f>
        <v>99.99984251968505</v>
      </c>
    </row>
    <row r="40" spans="1:6" ht="27" customHeight="1">
      <c r="A40" s="10">
        <v>5</v>
      </c>
      <c r="B40" s="13" t="s">
        <v>19</v>
      </c>
      <c r="C40" s="3" t="s">
        <v>2</v>
      </c>
      <c r="D40" s="4">
        <f>SUM(D41:D43)</f>
        <v>55</v>
      </c>
      <c r="E40" s="4">
        <f>SUM(E41:E43)</f>
        <v>55</v>
      </c>
      <c r="F40" s="4">
        <f>E40/D40*100</f>
        <v>100</v>
      </c>
    </row>
    <row r="41" spans="1:6" ht="15">
      <c r="A41" s="11"/>
      <c r="B41" s="14"/>
      <c r="C41" s="3" t="s">
        <v>3</v>
      </c>
      <c r="D41" s="4">
        <v>0</v>
      </c>
      <c r="E41" s="4">
        <v>0</v>
      </c>
      <c r="F41" s="4">
        <v>0</v>
      </c>
    </row>
    <row r="42" spans="1:6" ht="15">
      <c r="A42" s="11"/>
      <c r="B42" s="14"/>
      <c r="C42" s="3" t="s">
        <v>4</v>
      </c>
      <c r="D42" s="4">
        <v>0</v>
      </c>
      <c r="E42" s="4">
        <v>0</v>
      </c>
      <c r="F42" s="4">
        <v>0</v>
      </c>
    </row>
    <row r="43" spans="1:6" ht="15">
      <c r="A43" s="12"/>
      <c r="B43" s="15"/>
      <c r="C43" s="3" t="s">
        <v>5</v>
      </c>
      <c r="D43" s="4">
        <v>55</v>
      </c>
      <c r="E43" s="4">
        <v>55</v>
      </c>
      <c r="F43" s="4">
        <f>E43/D43*100</f>
        <v>100</v>
      </c>
    </row>
    <row r="44" spans="1:6" ht="40.5" customHeight="1">
      <c r="A44" s="10">
        <v>6</v>
      </c>
      <c r="B44" s="13" t="s">
        <v>20</v>
      </c>
      <c r="C44" s="3" t="s">
        <v>2</v>
      </c>
      <c r="D44" s="4">
        <f>SUM(D45:D47)</f>
        <v>8062.1</v>
      </c>
      <c r="E44" s="4">
        <f>SUM(E45:E47)</f>
        <v>7248.352999999999</v>
      </c>
      <c r="F44" s="4">
        <f>E44/D44*100</f>
        <v>89.9065131913521</v>
      </c>
    </row>
    <row r="45" spans="1:6" ht="27" customHeight="1">
      <c r="A45" s="11"/>
      <c r="B45" s="14"/>
      <c r="C45" s="3" t="s">
        <v>3</v>
      </c>
      <c r="D45" s="4">
        <f>D49+D53</f>
        <v>0</v>
      </c>
      <c r="E45" s="4">
        <f>E49+E53</f>
        <v>0</v>
      </c>
      <c r="F45" s="4">
        <v>0</v>
      </c>
    </row>
    <row r="46" spans="1:6" ht="27" customHeight="1">
      <c r="A46" s="11"/>
      <c r="B46" s="14"/>
      <c r="C46" s="3" t="s">
        <v>4</v>
      </c>
      <c r="D46" s="4">
        <f>D50+D54</f>
        <v>3426.8</v>
      </c>
      <c r="E46" s="4">
        <f>E50+E54</f>
        <v>3384.658</v>
      </c>
      <c r="F46" s="4">
        <f>E46/D46*100</f>
        <v>98.7702229485234</v>
      </c>
    </row>
    <row r="47" spans="1:6" ht="27" customHeight="1">
      <c r="A47" s="12"/>
      <c r="B47" s="15"/>
      <c r="C47" s="3" t="s">
        <v>5</v>
      </c>
      <c r="D47" s="4">
        <f>D51+D55</f>
        <v>4635.3</v>
      </c>
      <c r="E47" s="4">
        <f>E51+E55</f>
        <v>3863.6949999999997</v>
      </c>
      <c r="F47" s="4">
        <f>E47/D47*100</f>
        <v>83.35372036329902</v>
      </c>
    </row>
    <row r="48" spans="1:6" ht="34.5" customHeight="1">
      <c r="A48" s="23" t="s">
        <v>41</v>
      </c>
      <c r="B48" s="19" t="s">
        <v>21</v>
      </c>
      <c r="C48" s="2" t="s">
        <v>2</v>
      </c>
      <c r="D48" s="5">
        <f>SUM(D49:D51)</f>
        <v>4624.3</v>
      </c>
      <c r="E48" s="5">
        <f>SUM(E49:E51)</f>
        <v>4358.753</v>
      </c>
      <c r="F48" s="5">
        <f>E48/D48*100</f>
        <v>94.25757411932616</v>
      </c>
    </row>
    <row r="49" spans="1:6" ht="23.25" customHeight="1">
      <c r="A49" s="17"/>
      <c r="B49" s="20"/>
      <c r="C49" s="2" t="s">
        <v>3</v>
      </c>
      <c r="D49" s="5">
        <v>0</v>
      </c>
      <c r="E49" s="5">
        <v>0</v>
      </c>
      <c r="F49" s="5">
        <v>0</v>
      </c>
    </row>
    <row r="50" spans="1:6" ht="23.25" customHeight="1">
      <c r="A50" s="17"/>
      <c r="B50" s="20"/>
      <c r="C50" s="2" t="s">
        <v>4</v>
      </c>
      <c r="D50" s="5">
        <v>3426.8</v>
      </c>
      <c r="E50" s="5">
        <v>3384.658</v>
      </c>
      <c r="F50" s="5">
        <f>E50/D50*100</f>
        <v>98.7702229485234</v>
      </c>
    </row>
    <row r="51" spans="1:6" ht="28.5" customHeight="1">
      <c r="A51" s="18"/>
      <c r="B51" s="21"/>
      <c r="C51" s="2" t="s">
        <v>5</v>
      </c>
      <c r="D51" s="5">
        <v>1197.5</v>
      </c>
      <c r="E51" s="5">
        <v>974.095</v>
      </c>
      <c r="F51" s="5">
        <f>E51/D51*100</f>
        <v>81.34405010438414</v>
      </c>
    </row>
    <row r="52" spans="1:6" ht="19.5" customHeight="1">
      <c r="A52" s="16" t="s">
        <v>42</v>
      </c>
      <c r="B52" s="19" t="s">
        <v>22</v>
      </c>
      <c r="C52" s="2" t="s">
        <v>2</v>
      </c>
      <c r="D52" s="5">
        <f>SUM(D53:D55)</f>
        <v>3437.8</v>
      </c>
      <c r="E52" s="5">
        <f>SUM(E53:E55)</f>
        <v>2889.6</v>
      </c>
      <c r="F52" s="5">
        <f>E52/D52*100</f>
        <v>84.05375530862761</v>
      </c>
    </row>
    <row r="53" spans="1:6" ht="15">
      <c r="A53" s="17"/>
      <c r="B53" s="20"/>
      <c r="C53" s="2" t="s">
        <v>3</v>
      </c>
      <c r="D53" s="5">
        <v>0</v>
      </c>
      <c r="E53" s="5">
        <v>0</v>
      </c>
      <c r="F53" s="5">
        <v>0</v>
      </c>
    </row>
    <row r="54" spans="1:6" ht="15">
      <c r="A54" s="17"/>
      <c r="B54" s="20"/>
      <c r="C54" s="2" t="s">
        <v>4</v>
      </c>
      <c r="D54" s="5">
        <v>0</v>
      </c>
      <c r="E54" s="5">
        <v>0</v>
      </c>
      <c r="F54" s="5">
        <v>0</v>
      </c>
    </row>
    <row r="55" spans="1:6" ht="15">
      <c r="A55" s="18"/>
      <c r="B55" s="21"/>
      <c r="C55" s="2" t="s">
        <v>5</v>
      </c>
      <c r="D55" s="5">
        <v>3437.8</v>
      </c>
      <c r="E55" s="5">
        <v>2889.6</v>
      </c>
      <c r="F55" s="5">
        <f>E55/D55*100</f>
        <v>84.05375530862761</v>
      </c>
    </row>
    <row r="56" spans="1:6" ht="30" customHeight="1">
      <c r="A56" s="22">
        <v>7</v>
      </c>
      <c r="B56" s="13" t="s">
        <v>23</v>
      </c>
      <c r="C56" s="3" t="s">
        <v>2</v>
      </c>
      <c r="D56" s="4">
        <f>SUM(D57:D59)</f>
        <v>5140.7300000000005</v>
      </c>
      <c r="E56" s="4">
        <f>SUM(E57:E59)</f>
        <v>5140.7300000000005</v>
      </c>
      <c r="F56" s="4">
        <f>E56/D56*100</f>
        <v>100</v>
      </c>
    </row>
    <row r="57" spans="1:6" ht="15">
      <c r="A57" s="11"/>
      <c r="B57" s="14"/>
      <c r="C57" s="3" t="s">
        <v>3</v>
      </c>
      <c r="D57" s="4">
        <v>0</v>
      </c>
      <c r="E57" s="4">
        <v>0</v>
      </c>
      <c r="F57" s="4">
        <v>0</v>
      </c>
    </row>
    <row r="58" spans="1:6" ht="15">
      <c r="A58" s="11"/>
      <c r="B58" s="14"/>
      <c r="C58" s="3" t="s">
        <v>4</v>
      </c>
      <c r="D58" s="4">
        <f>SUM(D62+D66)</f>
        <v>0</v>
      </c>
      <c r="E58" s="4">
        <f>SUM(E62+E66)</f>
        <v>0</v>
      </c>
      <c r="F58" s="4">
        <v>0</v>
      </c>
    </row>
    <row r="59" spans="1:6" ht="15">
      <c r="A59" s="12"/>
      <c r="B59" s="15"/>
      <c r="C59" s="3" t="s">
        <v>5</v>
      </c>
      <c r="D59" s="4">
        <f>SUM(D63+D67)</f>
        <v>5140.7300000000005</v>
      </c>
      <c r="E59" s="4">
        <f>SUM(E63+E67)</f>
        <v>5140.7300000000005</v>
      </c>
      <c r="F59" s="4">
        <f>E59/D59*100</f>
        <v>100</v>
      </c>
    </row>
    <row r="60" spans="1:6" ht="30.75" customHeight="1">
      <c r="A60" s="23" t="s">
        <v>43</v>
      </c>
      <c r="B60" s="19" t="s">
        <v>24</v>
      </c>
      <c r="C60" s="2" t="s">
        <v>2</v>
      </c>
      <c r="D60" s="5">
        <f>SUM(D61:D63)</f>
        <v>85.63</v>
      </c>
      <c r="E60" s="5">
        <f>SUM(E61:E63)</f>
        <v>85.63</v>
      </c>
      <c r="F60" s="5">
        <f>E60/D60*100</f>
        <v>100</v>
      </c>
    </row>
    <row r="61" spans="1:6" ht="15">
      <c r="A61" s="17"/>
      <c r="B61" s="20"/>
      <c r="C61" s="2" t="s">
        <v>3</v>
      </c>
      <c r="D61" s="5">
        <v>0</v>
      </c>
      <c r="E61" s="5">
        <v>0</v>
      </c>
      <c r="F61" s="5">
        <v>0</v>
      </c>
    </row>
    <row r="62" spans="1:6" ht="15">
      <c r="A62" s="17"/>
      <c r="B62" s="20"/>
      <c r="C62" s="2" t="s">
        <v>4</v>
      </c>
      <c r="D62" s="5">
        <v>0</v>
      </c>
      <c r="E62" s="5">
        <v>0</v>
      </c>
      <c r="F62" s="5">
        <v>0</v>
      </c>
    </row>
    <row r="63" spans="1:6" ht="15">
      <c r="A63" s="18"/>
      <c r="B63" s="21"/>
      <c r="C63" s="2" t="s">
        <v>5</v>
      </c>
      <c r="D63" s="5">
        <v>85.63</v>
      </c>
      <c r="E63" s="5">
        <v>85.63</v>
      </c>
      <c r="F63" s="5">
        <f>E63/D63*100</f>
        <v>100</v>
      </c>
    </row>
    <row r="64" spans="1:6" ht="29.25" customHeight="1">
      <c r="A64" s="23" t="s">
        <v>44</v>
      </c>
      <c r="B64" s="19" t="s">
        <v>25</v>
      </c>
      <c r="C64" s="2" t="s">
        <v>2</v>
      </c>
      <c r="D64" s="5">
        <f>SUM(D65:D67)</f>
        <v>5055.1</v>
      </c>
      <c r="E64" s="5">
        <f>SUM(E65:E67)</f>
        <v>5055.1</v>
      </c>
      <c r="F64" s="5">
        <f>E64/D64*100</f>
        <v>100</v>
      </c>
    </row>
    <row r="65" spans="1:6" ht="15">
      <c r="A65" s="17"/>
      <c r="B65" s="20"/>
      <c r="C65" s="2" t="s">
        <v>3</v>
      </c>
      <c r="D65" s="5">
        <v>0</v>
      </c>
      <c r="E65" s="5">
        <v>0</v>
      </c>
      <c r="F65" s="5">
        <v>0</v>
      </c>
    </row>
    <row r="66" spans="1:6" ht="15">
      <c r="A66" s="17"/>
      <c r="B66" s="20"/>
      <c r="C66" s="2" t="s">
        <v>4</v>
      </c>
      <c r="D66" s="5">
        <v>0</v>
      </c>
      <c r="E66" s="5">
        <v>0</v>
      </c>
      <c r="F66" s="5">
        <v>0</v>
      </c>
    </row>
    <row r="67" spans="1:6" ht="15">
      <c r="A67" s="18"/>
      <c r="B67" s="21"/>
      <c r="C67" s="2" t="s">
        <v>5</v>
      </c>
      <c r="D67" s="5">
        <v>5055.1</v>
      </c>
      <c r="E67" s="5">
        <v>5055.1</v>
      </c>
      <c r="F67" s="5">
        <f>E67/D67*100</f>
        <v>100</v>
      </c>
    </row>
    <row r="68" spans="1:6" ht="27.75" customHeight="1">
      <c r="A68" s="10">
        <v>8</v>
      </c>
      <c r="B68" s="13" t="s">
        <v>26</v>
      </c>
      <c r="C68" s="3" t="s">
        <v>2</v>
      </c>
      <c r="D68" s="4">
        <f>SUM(D69:D71)</f>
        <v>9854.8</v>
      </c>
      <c r="E68" s="4">
        <f>SUM(E69:E71)</f>
        <v>9854.8</v>
      </c>
      <c r="F68" s="4">
        <f>E68/D68*100</f>
        <v>100</v>
      </c>
    </row>
    <row r="69" spans="1:6" ht="15">
      <c r="A69" s="11"/>
      <c r="B69" s="14"/>
      <c r="C69" s="3" t="s">
        <v>3</v>
      </c>
      <c r="D69" s="4">
        <f aca="true" t="shared" si="0" ref="D69:E71">SUM(D73+D77)</f>
        <v>0</v>
      </c>
      <c r="E69" s="4">
        <f t="shared" si="0"/>
        <v>0</v>
      </c>
      <c r="F69" s="4">
        <v>0</v>
      </c>
    </row>
    <row r="70" spans="1:6" ht="15">
      <c r="A70" s="11"/>
      <c r="B70" s="14"/>
      <c r="C70" s="3" t="s">
        <v>4</v>
      </c>
      <c r="D70" s="4">
        <f>SUM(D74+D78)</f>
        <v>2605.2999999999997</v>
      </c>
      <c r="E70" s="4">
        <f t="shared" si="0"/>
        <v>2605.2999999999997</v>
      </c>
      <c r="F70" s="4">
        <f>E70/D70*100</f>
        <v>100</v>
      </c>
    </row>
    <row r="71" spans="1:6" ht="15">
      <c r="A71" s="12"/>
      <c r="B71" s="15"/>
      <c r="C71" s="3" t="s">
        <v>5</v>
      </c>
      <c r="D71" s="4">
        <f t="shared" si="0"/>
        <v>7249.5</v>
      </c>
      <c r="E71" s="4">
        <f t="shared" si="0"/>
        <v>7249.5</v>
      </c>
      <c r="F71" s="4">
        <f>E71/D71*100</f>
        <v>100</v>
      </c>
    </row>
    <row r="72" spans="1:6" ht="30.75" customHeight="1">
      <c r="A72" s="23" t="s">
        <v>45</v>
      </c>
      <c r="B72" s="19" t="s">
        <v>27</v>
      </c>
      <c r="C72" s="2" t="s">
        <v>2</v>
      </c>
      <c r="D72" s="5">
        <f>SUM(D73:D75)</f>
        <v>8946.7</v>
      </c>
      <c r="E72" s="5">
        <f>SUM(E73:E75)</f>
        <v>8946.7</v>
      </c>
      <c r="F72" s="5">
        <f>E72/D72*100</f>
        <v>100</v>
      </c>
    </row>
    <row r="73" spans="1:6" ht="15">
      <c r="A73" s="17"/>
      <c r="B73" s="20"/>
      <c r="C73" s="2" t="s">
        <v>3</v>
      </c>
      <c r="D73" s="5">
        <v>0</v>
      </c>
      <c r="E73" s="5">
        <v>0</v>
      </c>
      <c r="F73" s="5"/>
    </row>
    <row r="74" spans="1:6" ht="15">
      <c r="A74" s="17"/>
      <c r="B74" s="20"/>
      <c r="C74" s="2" t="s">
        <v>4</v>
      </c>
      <c r="D74" s="5">
        <v>2515.1</v>
      </c>
      <c r="E74" s="5">
        <v>2515.1</v>
      </c>
      <c r="F74" s="5">
        <f>E74/D74*100</f>
        <v>100</v>
      </c>
    </row>
    <row r="75" spans="1:6" ht="15">
      <c r="A75" s="18"/>
      <c r="B75" s="21"/>
      <c r="C75" s="2" t="s">
        <v>5</v>
      </c>
      <c r="D75" s="5">
        <v>6431.6</v>
      </c>
      <c r="E75" s="5">
        <v>6431.6</v>
      </c>
      <c r="F75" s="5">
        <f>E75/D75*100</f>
        <v>100</v>
      </c>
    </row>
    <row r="76" spans="1:6" ht="28.5" customHeight="1">
      <c r="A76" s="23" t="s">
        <v>46</v>
      </c>
      <c r="B76" s="19" t="s">
        <v>28</v>
      </c>
      <c r="C76" s="2" t="s">
        <v>2</v>
      </c>
      <c r="D76" s="5">
        <f>SUM(D77:D79)</f>
        <v>908.1</v>
      </c>
      <c r="E76" s="5">
        <f>SUM(E77:E79)</f>
        <v>908.1</v>
      </c>
      <c r="F76" s="5">
        <f>E76/D76*100</f>
        <v>100</v>
      </c>
    </row>
    <row r="77" spans="1:6" ht="15">
      <c r="A77" s="17"/>
      <c r="B77" s="20"/>
      <c r="C77" s="2" t="s">
        <v>3</v>
      </c>
      <c r="D77" s="5">
        <v>0</v>
      </c>
      <c r="E77" s="5">
        <v>0</v>
      </c>
      <c r="F77" s="5"/>
    </row>
    <row r="78" spans="1:6" ht="15">
      <c r="A78" s="17"/>
      <c r="B78" s="20"/>
      <c r="C78" s="2" t="s">
        <v>4</v>
      </c>
      <c r="D78" s="5">
        <v>90.2</v>
      </c>
      <c r="E78" s="5">
        <v>90.2</v>
      </c>
      <c r="F78" s="5">
        <f aca="true" t="shared" si="1" ref="F78:F87">E78/D78*100</f>
        <v>100</v>
      </c>
    </row>
    <row r="79" spans="1:6" ht="15">
      <c r="A79" s="18"/>
      <c r="B79" s="21"/>
      <c r="C79" s="2" t="s">
        <v>5</v>
      </c>
      <c r="D79" s="5">
        <v>817.9</v>
      </c>
      <c r="E79" s="5">
        <v>817.9</v>
      </c>
      <c r="F79" s="5">
        <f t="shared" si="1"/>
        <v>100</v>
      </c>
    </row>
    <row r="80" spans="1:6" ht="31.5" customHeight="1">
      <c r="A80" s="10">
        <v>9</v>
      </c>
      <c r="B80" s="13" t="s">
        <v>29</v>
      </c>
      <c r="C80" s="3" t="s">
        <v>2</v>
      </c>
      <c r="D80" s="4">
        <f>SUM(D81:D83)</f>
        <v>3642.7200000000003</v>
      </c>
      <c r="E80" s="4">
        <f>SUM(E81:E83)</f>
        <v>3492.719</v>
      </c>
      <c r="F80" s="4">
        <f t="shared" si="1"/>
        <v>95.88217046602539</v>
      </c>
    </row>
    <row r="81" spans="1:6" ht="15">
      <c r="A81" s="11"/>
      <c r="B81" s="14"/>
      <c r="C81" s="3" t="s">
        <v>3</v>
      </c>
      <c r="D81" s="4">
        <f aca="true" t="shared" si="2" ref="D81:E83">D85+D93+D97</f>
        <v>601.857</v>
      </c>
      <c r="E81" s="4">
        <f t="shared" si="2"/>
        <v>601.857</v>
      </c>
      <c r="F81" s="4">
        <f t="shared" si="1"/>
        <v>100</v>
      </c>
    </row>
    <row r="82" spans="1:6" ht="15">
      <c r="A82" s="11"/>
      <c r="B82" s="14"/>
      <c r="C82" s="3" t="s">
        <v>4</v>
      </c>
      <c r="D82" s="4">
        <f t="shared" si="2"/>
        <v>2855.463</v>
      </c>
      <c r="E82" s="4">
        <f t="shared" si="2"/>
        <v>2855.463</v>
      </c>
      <c r="F82" s="4">
        <f t="shared" si="1"/>
        <v>100</v>
      </c>
    </row>
    <row r="83" spans="1:6" ht="15">
      <c r="A83" s="12"/>
      <c r="B83" s="15"/>
      <c r="C83" s="3" t="s">
        <v>5</v>
      </c>
      <c r="D83" s="4">
        <f t="shared" si="2"/>
        <v>185.4</v>
      </c>
      <c r="E83" s="4">
        <f t="shared" si="2"/>
        <v>35.399</v>
      </c>
      <c r="F83" s="4">
        <f t="shared" si="1"/>
        <v>19.0933117583603</v>
      </c>
    </row>
    <row r="84" spans="1:6" ht="26.25" customHeight="1">
      <c r="A84" s="23" t="s">
        <v>47</v>
      </c>
      <c r="B84" s="19" t="s">
        <v>30</v>
      </c>
      <c r="C84" s="2" t="s">
        <v>2</v>
      </c>
      <c r="D84" s="5">
        <f>SUM(D85:D87)</f>
        <v>3492.7200000000003</v>
      </c>
      <c r="E84" s="5">
        <f>SUM(E85:E87)</f>
        <v>3492.719</v>
      </c>
      <c r="F84" s="5">
        <f t="shared" si="1"/>
        <v>99.99997136901898</v>
      </c>
    </row>
    <row r="85" spans="1:6" ht="15">
      <c r="A85" s="17"/>
      <c r="B85" s="20"/>
      <c r="C85" s="2" t="s">
        <v>3</v>
      </c>
      <c r="D85" s="5">
        <v>601.857</v>
      </c>
      <c r="E85" s="5">
        <v>601.857</v>
      </c>
      <c r="F85" s="5">
        <f t="shared" si="1"/>
        <v>100</v>
      </c>
    </row>
    <row r="86" spans="1:6" ht="15">
      <c r="A86" s="17"/>
      <c r="B86" s="20"/>
      <c r="C86" s="2" t="s">
        <v>4</v>
      </c>
      <c r="D86" s="5">
        <v>2855.463</v>
      </c>
      <c r="E86" s="5">
        <v>2855.463</v>
      </c>
      <c r="F86" s="5">
        <f t="shared" si="1"/>
        <v>100</v>
      </c>
    </row>
    <row r="87" spans="1:6" ht="15">
      <c r="A87" s="18"/>
      <c r="B87" s="21"/>
      <c r="C87" s="2" t="s">
        <v>5</v>
      </c>
      <c r="D87" s="5">
        <v>35.4</v>
      </c>
      <c r="E87" s="5">
        <v>35.399</v>
      </c>
      <c r="F87" s="5">
        <f t="shared" si="1"/>
        <v>99.99717514124295</v>
      </c>
    </row>
    <row r="88" spans="1:6" ht="63" customHeight="1" hidden="1">
      <c r="A88" s="24" t="s">
        <v>7</v>
      </c>
      <c r="B88" s="19" t="s">
        <v>10</v>
      </c>
      <c r="C88" s="2" t="s">
        <v>2</v>
      </c>
      <c r="D88" s="5">
        <f>SUM(D89:D91)</f>
        <v>0</v>
      </c>
      <c r="E88" s="5">
        <f>SUM(E89:E91)</f>
        <v>0</v>
      </c>
      <c r="F88" s="5">
        <f>SUM(F89:F91)</f>
        <v>0</v>
      </c>
    </row>
    <row r="89" spans="1:6" ht="15" hidden="1">
      <c r="A89" s="17"/>
      <c r="B89" s="20"/>
      <c r="C89" s="2" t="s">
        <v>3</v>
      </c>
      <c r="D89" s="5">
        <v>0</v>
      </c>
      <c r="E89" s="5">
        <v>0</v>
      </c>
      <c r="F89" s="5">
        <v>0</v>
      </c>
    </row>
    <row r="90" spans="1:6" ht="15" hidden="1">
      <c r="A90" s="17"/>
      <c r="B90" s="20"/>
      <c r="C90" s="2" t="s">
        <v>4</v>
      </c>
      <c r="D90" s="5">
        <v>0</v>
      </c>
      <c r="E90" s="5">
        <v>0</v>
      </c>
      <c r="F90" s="5">
        <v>0</v>
      </c>
    </row>
    <row r="91" spans="1:6" ht="27" customHeight="1" hidden="1">
      <c r="A91" s="18"/>
      <c r="B91" s="21"/>
      <c r="C91" s="2" t="s">
        <v>5</v>
      </c>
      <c r="D91" s="5">
        <v>0</v>
      </c>
      <c r="E91" s="5">
        <v>0</v>
      </c>
      <c r="F91" s="5">
        <v>0</v>
      </c>
    </row>
    <row r="92" spans="1:6" ht="26.25" customHeight="1" hidden="1">
      <c r="A92" s="23" t="s">
        <v>48</v>
      </c>
      <c r="B92" s="19" t="s">
        <v>31</v>
      </c>
      <c r="C92" s="2" t="s">
        <v>2</v>
      </c>
      <c r="D92" s="5">
        <f>SUM(D93:D95)</f>
        <v>0</v>
      </c>
      <c r="E92" s="5">
        <f>SUM(E93:E95)</f>
        <v>0</v>
      </c>
      <c r="F92" s="5" t="e">
        <f>E92/D92*100</f>
        <v>#DIV/0!</v>
      </c>
    </row>
    <row r="93" spans="1:6" ht="15" hidden="1">
      <c r="A93" s="28"/>
      <c r="B93" s="20"/>
      <c r="C93" s="2" t="s">
        <v>3</v>
      </c>
      <c r="D93" s="5">
        <v>0</v>
      </c>
      <c r="E93" s="5">
        <v>0</v>
      </c>
      <c r="F93" s="5">
        <v>0</v>
      </c>
    </row>
    <row r="94" spans="1:6" ht="15" hidden="1">
      <c r="A94" s="28"/>
      <c r="B94" s="20"/>
      <c r="C94" s="2" t="s">
        <v>4</v>
      </c>
      <c r="D94" s="5">
        <v>0</v>
      </c>
      <c r="E94" s="5">
        <v>0</v>
      </c>
      <c r="F94" s="5">
        <v>0</v>
      </c>
    </row>
    <row r="95" spans="1:6" ht="15" hidden="1">
      <c r="A95" s="29"/>
      <c r="B95" s="21"/>
      <c r="C95" s="2" t="s">
        <v>5</v>
      </c>
      <c r="D95" s="5">
        <v>0</v>
      </c>
      <c r="E95" s="5">
        <v>0</v>
      </c>
      <c r="F95" s="5" t="e">
        <f>E95/D95*100</f>
        <v>#DIV/0!</v>
      </c>
    </row>
    <row r="96" spans="1:6" ht="26.25" customHeight="1">
      <c r="A96" s="23" t="s">
        <v>48</v>
      </c>
      <c r="B96" s="19" t="s">
        <v>32</v>
      </c>
      <c r="C96" s="2" t="s">
        <v>2</v>
      </c>
      <c r="D96" s="5">
        <f>SUM(D97:D99)</f>
        <v>150</v>
      </c>
      <c r="E96" s="5">
        <f>SUM(E97:E99)</f>
        <v>0</v>
      </c>
      <c r="F96" s="5">
        <f>E96/D96*100</f>
        <v>0</v>
      </c>
    </row>
    <row r="97" spans="1:6" ht="15">
      <c r="A97" s="17"/>
      <c r="B97" s="20"/>
      <c r="C97" s="2" t="s">
        <v>3</v>
      </c>
      <c r="D97" s="5">
        <v>0</v>
      </c>
      <c r="E97" s="5">
        <v>0</v>
      </c>
      <c r="F97" s="5">
        <v>0</v>
      </c>
    </row>
    <row r="98" spans="1:6" ht="15">
      <c r="A98" s="17"/>
      <c r="B98" s="20"/>
      <c r="C98" s="2" t="s">
        <v>4</v>
      </c>
      <c r="D98" s="5">
        <v>0</v>
      </c>
      <c r="E98" s="5">
        <v>0</v>
      </c>
      <c r="F98" s="5">
        <v>0</v>
      </c>
    </row>
    <row r="99" spans="1:6" ht="15">
      <c r="A99" s="18"/>
      <c r="B99" s="21"/>
      <c r="C99" s="2" t="s">
        <v>5</v>
      </c>
      <c r="D99" s="5">
        <v>150</v>
      </c>
      <c r="E99" s="5">
        <v>0</v>
      </c>
      <c r="F99" s="5">
        <f aca="true" t="shared" si="3" ref="F99:F107">E99/D99*100</f>
        <v>0</v>
      </c>
    </row>
    <row r="100" spans="1:6" ht="27.75" customHeight="1">
      <c r="A100" s="10">
        <v>10</v>
      </c>
      <c r="B100" s="13" t="s">
        <v>33</v>
      </c>
      <c r="C100" s="3" t="s">
        <v>2</v>
      </c>
      <c r="D100" s="4">
        <f>SUM(D101:D103)</f>
        <v>2700</v>
      </c>
      <c r="E100" s="4">
        <f>SUM(E101:E103)</f>
        <v>2700</v>
      </c>
      <c r="F100" s="4">
        <f t="shared" si="3"/>
        <v>100</v>
      </c>
    </row>
    <row r="101" spans="1:6" ht="15">
      <c r="A101" s="11"/>
      <c r="B101" s="14"/>
      <c r="C101" s="3" t="s">
        <v>3</v>
      </c>
      <c r="D101" s="4">
        <v>559.2</v>
      </c>
      <c r="E101" s="4">
        <v>559.2</v>
      </c>
      <c r="F101" s="4">
        <f t="shared" si="3"/>
        <v>100</v>
      </c>
    </row>
    <row r="102" spans="1:6" ht="15">
      <c r="A102" s="11"/>
      <c r="B102" s="14"/>
      <c r="C102" s="3" t="s">
        <v>4</v>
      </c>
      <c r="D102" s="4">
        <v>1840.8</v>
      </c>
      <c r="E102" s="4">
        <v>1840.8</v>
      </c>
      <c r="F102" s="4">
        <f t="shared" si="3"/>
        <v>100</v>
      </c>
    </row>
    <row r="103" spans="1:6" ht="15">
      <c r="A103" s="12"/>
      <c r="B103" s="15"/>
      <c r="C103" s="3" t="s">
        <v>5</v>
      </c>
      <c r="D103" s="4">
        <v>300</v>
      </c>
      <c r="E103" s="4">
        <v>300</v>
      </c>
      <c r="F103" s="4">
        <f t="shared" si="3"/>
        <v>100</v>
      </c>
    </row>
    <row r="104" spans="1:6" ht="15">
      <c r="A104" s="10"/>
      <c r="B104" s="25" t="s">
        <v>8</v>
      </c>
      <c r="C104" s="3" t="s">
        <v>2</v>
      </c>
      <c r="D104" s="6">
        <f>SUM(D105:D107)</f>
        <v>36269.05</v>
      </c>
      <c r="E104" s="6">
        <f>SUM(E105:E107)</f>
        <v>34958.323</v>
      </c>
      <c r="F104" s="6">
        <f t="shared" si="3"/>
        <v>96.38610054578213</v>
      </c>
    </row>
    <row r="105" spans="1:6" ht="15">
      <c r="A105" s="11"/>
      <c r="B105" s="26"/>
      <c r="C105" s="3" t="s">
        <v>3</v>
      </c>
      <c r="D105" s="6">
        <f aca="true" t="shared" si="4" ref="D105:E107">SUM(D69+D45+D21+D57+D25+D81+D5+D41+D17+D101)</f>
        <v>1161.057</v>
      </c>
      <c r="E105" s="6">
        <f>SUM(E69+E45+E21+E57+E25+E81+E5+E41+E17+E101)</f>
        <v>1161.057</v>
      </c>
      <c r="F105" s="6">
        <f t="shared" si="3"/>
        <v>100</v>
      </c>
    </row>
    <row r="106" spans="1:6" ht="15">
      <c r="A106" s="11"/>
      <c r="B106" s="26"/>
      <c r="C106" s="3" t="s">
        <v>4</v>
      </c>
      <c r="D106" s="6">
        <f t="shared" si="4"/>
        <v>14942.363</v>
      </c>
      <c r="E106" s="6">
        <f>SUM(E70+E46+E22+E58+E26+E82+E6+E42+E18+E102)</f>
        <v>14890.920999999998</v>
      </c>
      <c r="F106" s="6">
        <f t="shared" si="3"/>
        <v>99.65573048921378</v>
      </c>
    </row>
    <row r="107" spans="1:6" ht="15">
      <c r="A107" s="12"/>
      <c r="B107" s="27"/>
      <c r="C107" s="3" t="s">
        <v>5</v>
      </c>
      <c r="D107" s="6">
        <f t="shared" si="4"/>
        <v>20165.63</v>
      </c>
      <c r="E107" s="6">
        <f>SUM(E71+E47+E23+E59+E27+E83+E7+E43+E19+E103)</f>
        <v>18906.344999999998</v>
      </c>
      <c r="F107" s="6">
        <f t="shared" si="3"/>
        <v>93.75529056121727</v>
      </c>
    </row>
    <row r="109" ht="15">
      <c r="E109" s="7"/>
    </row>
    <row r="110" ht="15">
      <c r="D110" s="7"/>
    </row>
  </sheetData>
  <sheetProtection/>
  <mergeCells count="53">
    <mergeCell ref="B8:B11"/>
    <mergeCell ref="A36:A39"/>
    <mergeCell ref="B36:B39"/>
    <mergeCell ref="A92:A95"/>
    <mergeCell ref="B92:B95"/>
    <mergeCell ref="A96:A99"/>
    <mergeCell ref="B96:B99"/>
    <mergeCell ref="B4:B7"/>
    <mergeCell ref="A104:A107"/>
    <mergeCell ref="B104:B107"/>
    <mergeCell ref="A16:A19"/>
    <mergeCell ref="B16:B19"/>
    <mergeCell ref="A12:A15"/>
    <mergeCell ref="B12:B15"/>
    <mergeCell ref="A100:A103"/>
    <mergeCell ref="B100:B103"/>
    <mergeCell ref="A8:A11"/>
    <mergeCell ref="A88:A91"/>
    <mergeCell ref="B88:B91"/>
    <mergeCell ref="A76:A79"/>
    <mergeCell ref="B76:B79"/>
    <mergeCell ref="A80:A83"/>
    <mergeCell ref="B80:B83"/>
    <mergeCell ref="A72:A75"/>
    <mergeCell ref="B72:B75"/>
    <mergeCell ref="A52:A55"/>
    <mergeCell ref="B52:B55"/>
    <mergeCell ref="A84:A87"/>
    <mergeCell ref="B84:B87"/>
    <mergeCell ref="A64:A67"/>
    <mergeCell ref="B64:B67"/>
    <mergeCell ref="A20:A23"/>
    <mergeCell ref="B20:B23"/>
    <mergeCell ref="A68:A71"/>
    <mergeCell ref="B68:B71"/>
    <mergeCell ref="A60:A63"/>
    <mergeCell ref="B60:B63"/>
    <mergeCell ref="A32:A35"/>
    <mergeCell ref="B32:B35"/>
    <mergeCell ref="A44:A47"/>
    <mergeCell ref="B44:B47"/>
    <mergeCell ref="A48:A51"/>
    <mergeCell ref="B48:B51"/>
    <mergeCell ref="A1:F1"/>
    <mergeCell ref="A24:A27"/>
    <mergeCell ref="B24:B27"/>
    <mergeCell ref="A28:A31"/>
    <mergeCell ref="B28:B31"/>
    <mergeCell ref="A56:A59"/>
    <mergeCell ref="B56:B59"/>
    <mergeCell ref="A40:A43"/>
    <mergeCell ref="B40:B43"/>
    <mergeCell ref="A4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"Подпорожский район ЛО"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Ира</cp:lastModifiedBy>
  <cp:lastPrinted>2016-07-27T09:32:41Z</cp:lastPrinted>
  <dcterms:created xsi:type="dcterms:W3CDTF">2015-07-20T12:21:22Z</dcterms:created>
  <dcterms:modified xsi:type="dcterms:W3CDTF">2019-02-25T13:36:46Z</dcterms:modified>
  <cp:category/>
  <cp:version/>
  <cp:contentType/>
  <cp:contentStatus/>
</cp:coreProperties>
</file>